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Łuczyk\Desktop\"/>
    </mc:Choice>
  </mc:AlternateContent>
  <bookViews>
    <workbookView xWindow="0" yWindow="0" windowWidth="28800" windowHeight="12435"/>
  </bookViews>
  <sheets>
    <sheet name="powia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8" i="1" l="1"/>
  <c r="S37" i="1"/>
  <c r="U36" i="1"/>
  <c r="T36" i="1"/>
  <c r="S35" i="1"/>
  <c r="S34" i="1"/>
  <c r="U29" i="1"/>
  <c r="T29" i="1"/>
  <c r="S29" i="1"/>
</calcChain>
</file>

<file path=xl/sharedStrings.xml><?xml version="1.0" encoding="utf-8"?>
<sst xmlns="http://schemas.openxmlformats.org/spreadsheetml/2006/main" count="427" uniqueCount="131">
  <si>
    <t>L.p.</t>
  </si>
  <si>
    <t>Nazwa i adres Płatnika/Odbiorcy</t>
  </si>
  <si>
    <t xml:space="preserve">NIP płatnika </t>
  </si>
  <si>
    <t>Adres korespondencyjny</t>
  </si>
  <si>
    <t>Nazwa obiektu</t>
  </si>
  <si>
    <t>Adres obiektu</t>
  </si>
  <si>
    <t>Nazwa OSD</t>
  </si>
  <si>
    <t>Nazwa obecnego Sprzedawcy</t>
  </si>
  <si>
    <t>Zmiana Sprzedawcy/rodzaj umowy</t>
  </si>
  <si>
    <t>Okres wypowiedzenia dotychczasowej umowy</t>
  </si>
  <si>
    <t>Numer PPE/licznik</t>
  </si>
  <si>
    <t>numer licznika</t>
  </si>
  <si>
    <t>Grupa taryfowa</t>
  </si>
  <si>
    <t>Moc umowna</t>
  </si>
  <si>
    <t>szacowane zapotrzebowanie na okres 
01.01.2020-31.12.2021</t>
  </si>
  <si>
    <t>Miejscowość</t>
  </si>
  <si>
    <t>Ulica</t>
  </si>
  <si>
    <t>Numer budynku/
lokalu</t>
  </si>
  <si>
    <t>Kod pocztowy</t>
  </si>
  <si>
    <t>Poczta</t>
  </si>
  <si>
    <t>szczyt</t>
  </si>
  <si>
    <t>pozaszczytem</t>
  </si>
  <si>
    <t>całodobowe</t>
  </si>
  <si>
    <t>Powiat Wołomiński</t>
  </si>
  <si>
    <t>125-09-40-609</t>
  </si>
  <si>
    <t>ul. Prądzyńskiego 3,                    05-200 Wołomin</t>
  </si>
  <si>
    <t>Starostwo Powiatowe - Urząd</t>
  </si>
  <si>
    <t>Wołomin</t>
  </si>
  <si>
    <t>Prądzyńskiego</t>
  </si>
  <si>
    <t>05-200</t>
  </si>
  <si>
    <t xml:space="preserve">PGE Dystrybucja S.A. </t>
  </si>
  <si>
    <t xml:space="preserve">PGE Obrót S.A z siedzibą w Rzeszowie ul. 8-go Marca 6. </t>
  </si>
  <si>
    <t xml:space="preserve">kolejna/umowa sprzedaży terminowa </t>
  </si>
  <si>
    <t>umowa terminowa nie wymaga wypowiedzenia</t>
  </si>
  <si>
    <t>PL_ZEWD_1434001512_09</t>
  </si>
  <si>
    <t>C12a</t>
  </si>
  <si>
    <t>18kW</t>
  </si>
  <si>
    <t>PL_ZEWD_1434001524_02</t>
  </si>
  <si>
    <t>16kW</t>
  </si>
  <si>
    <t>PL_ZEWD_1434001517_09</t>
  </si>
  <si>
    <t>PL_ZEWD_1434001730_09</t>
  </si>
  <si>
    <t>C21</t>
  </si>
  <si>
    <t>50kW</t>
  </si>
  <si>
    <t>Powstańców</t>
  </si>
  <si>
    <t>8/10</t>
  </si>
  <si>
    <t>PL_ZEWD_1434001526_06</t>
  </si>
  <si>
    <t>7kW</t>
  </si>
  <si>
    <t>PL_ZEWD_1434001513_01</t>
  </si>
  <si>
    <t>12kW</t>
  </si>
  <si>
    <t>PL_ZEWD_1434001522_08</t>
  </si>
  <si>
    <t xml:space="preserve">Powiat Wołomiński              </t>
  </si>
  <si>
    <t xml:space="preserve">Kobyłkowska </t>
  </si>
  <si>
    <t>1a</t>
  </si>
  <si>
    <t>PL_ZEWD_1434001511_07</t>
  </si>
  <si>
    <t xml:space="preserve">Legionów </t>
  </si>
  <si>
    <t>PL_ZEWD_1434001527_08</t>
  </si>
  <si>
    <t>34,5kW</t>
  </si>
  <si>
    <t>Starostwo Powiatowe - Pałac</t>
  </si>
  <si>
    <t>Tłuszcz</t>
  </si>
  <si>
    <t>Pałacowa</t>
  </si>
  <si>
    <t>05-240</t>
  </si>
  <si>
    <t>110079400</t>
  </si>
  <si>
    <t>120 kW</t>
  </si>
  <si>
    <t>Radzymin</t>
  </si>
  <si>
    <t xml:space="preserve">Komunalna </t>
  </si>
  <si>
    <t>05-250</t>
  </si>
  <si>
    <t>umowa kompleksowa</t>
  </si>
  <si>
    <t>okres wypowiedzenia 
3 miesiące</t>
  </si>
  <si>
    <t>224kW</t>
  </si>
  <si>
    <t>Zagościniec</t>
  </si>
  <si>
    <t>Asfaltowa</t>
  </si>
  <si>
    <t>B21</t>
  </si>
  <si>
    <t>39kW</t>
  </si>
  <si>
    <t>Starostwo Powiatowe - Przepompownia</t>
  </si>
  <si>
    <t>Zielonka</t>
  </si>
  <si>
    <t>Marecka</t>
  </si>
  <si>
    <t xml:space="preserve">05-220 </t>
  </si>
  <si>
    <t>PL_ZEWD_1434001731_01</t>
  </si>
  <si>
    <t>C11</t>
  </si>
  <si>
    <t>7 kW</t>
  </si>
  <si>
    <t>PL_ZEWD_1434001732_03</t>
  </si>
  <si>
    <t>10 kW</t>
  </si>
  <si>
    <t>Starostwo Powiatowe - Sygnalizacja</t>
  </si>
  <si>
    <t>PL_ZEWD_1434001514_03</t>
  </si>
  <si>
    <t>2 kW</t>
  </si>
  <si>
    <t>Marki</t>
  </si>
  <si>
    <t>Fabryczna</t>
  </si>
  <si>
    <t>05-270</t>
  </si>
  <si>
    <t>PL_ZEWD_1434001523_00</t>
  </si>
  <si>
    <t>Lipowa/
Powstańców</t>
  </si>
  <si>
    <t>PL_ZEWD_1434001518_01</t>
  </si>
  <si>
    <t>2,5 kW</t>
  </si>
  <si>
    <t>Starostwo Powiatowe - Sygnalizacja/ Znak D6</t>
  </si>
  <si>
    <t>Wolności</t>
  </si>
  <si>
    <t>PL_ZEWD_1434001519_03</t>
  </si>
  <si>
    <t>R</t>
  </si>
  <si>
    <t>0,3 kW</t>
  </si>
  <si>
    <t>Armii Krajowej/
Sasina</t>
  </si>
  <si>
    <t>PL_ZEWD_1434001520_04</t>
  </si>
  <si>
    <t>3 kW</t>
  </si>
  <si>
    <t>Piłsudskiego/
Armii Krajowej</t>
  </si>
  <si>
    <t>PL_ZEWD_1434001516_07</t>
  </si>
  <si>
    <t>3,5 kW</t>
  </si>
  <si>
    <t>Armii Krajowej 8</t>
  </si>
  <si>
    <t>PL_ZEWD_1434001528_00</t>
  </si>
  <si>
    <t>Piłsudskiego 
dz. 321</t>
  </si>
  <si>
    <t xml:space="preserve">PPE-122002268               </t>
  </si>
  <si>
    <t>5,5 kW</t>
  </si>
  <si>
    <t>Kobyłka</t>
  </si>
  <si>
    <t>Załuskiego</t>
  </si>
  <si>
    <t>05-230</t>
  </si>
  <si>
    <t xml:space="preserve">PPE 123011733 </t>
  </si>
  <si>
    <t>14 kW</t>
  </si>
  <si>
    <t xml:space="preserve">Starostwo Powiatowe - Przepompownia </t>
  </si>
  <si>
    <t>Przejazd</t>
  </si>
  <si>
    <t>PPE 129020003</t>
  </si>
  <si>
    <t>17 kW</t>
  </si>
  <si>
    <t>Starostwo Powiatowe - Oświetlenie drogi</t>
  </si>
  <si>
    <t>Główna</t>
  </si>
  <si>
    <t xml:space="preserve">05-270 </t>
  </si>
  <si>
    <t>PPE 124013938</t>
  </si>
  <si>
    <t>11 kW</t>
  </si>
  <si>
    <t>Słupno</t>
  </si>
  <si>
    <t>Szkolna</t>
  </si>
  <si>
    <t>PPE 129021440</t>
  </si>
  <si>
    <t>33 kW</t>
  </si>
  <si>
    <t>2020-2021</t>
  </si>
  <si>
    <t>Powiat</t>
  </si>
  <si>
    <t>kWh</t>
  </si>
  <si>
    <t>taryfa</t>
  </si>
  <si>
    <t>całodobowa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</si>
</sst>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E25" workbookViewId="0">
      <selection sqref="A1:A2"/>
    </sheetView>
  </sheetViews>
  <sheetFormatPr defaultRowHeight="11.25" x14ac:dyDescent="0.2"/>
  <cols>
    <col min="1" max="1" width="4.140625" style="15" bestFit="1" customWidth="1"/>
    <col min="2" max="2" width="18.7109375" style="1" customWidth="1"/>
    <col min="3" max="3" width="12.85546875" style="1" customWidth="1"/>
    <col min="4" max="4" width="17" style="1" customWidth="1"/>
    <col min="5" max="5" width="13.42578125" style="1" customWidth="1"/>
    <col min="6" max="6" width="12.28515625" style="1" bestFit="1" customWidth="1"/>
    <col min="7" max="7" width="12.28515625" style="1" customWidth="1"/>
    <col min="8" max="8" width="9" style="1" customWidth="1"/>
    <col min="9" max="9" width="10.28515625" style="1" customWidth="1"/>
    <col min="10" max="10" width="9.140625" style="1"/>
    <col min="11" max="11" width="11.5703125" style="1" customWidth="1"/>
    <col min="12" max="12" width="15.5703125" style="1" customWidth="1"/>
    <col min="13" max="13" width="12.140625" style="1" customWidth="1"/>
    <col min="14" max="14" width="15" style="1" customWidth="1"/>
    <col min="15" max="16" width="18.28515625" style="1" customWidth="1"/>
    <col min="17" max="18" width="9.140625" style="1"/>
    <col min="19" max="19" width="11.7109375" style="1" bestFit="1" customWidth="1"/>
    <col min="20" max="20" width="15.28515625" style="1" customWidth="1"/>
    <col min="21" max="21" width="16.7109375" style="1" customWidth="1"/>
    <col min="22" max="16384" width="9.140625" style="1"/>
  </cols>
  <sheetData>
    <row r="1" spans="1:21" x14ac:dyDescent="0.2">
      <c r="A1" s="30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31" t="s">
        <v>5</v>
      </c>
      <c r="G1" s="31"/>
      <c r="H1" s="31"/>
      <c r="I1" s="31"/>
      <c r="J1" s="31"/>
      <c r="K1" s="18" t="s">
        <v>6</v>
      </c>
      <c r="L1" s="18" t="s">
        <v>7</v>
      </c>
      <c r="M1" s="18" t="s">
        <v>8</v>
      </c>
      <c r="N1" s="18" t="s">
        <v>9</v>
      </c>
      <c r="O1" s="18" t="s">
        <v>10</v>
      </c>
      <c r="P1" s="19" t="s">
        <v>11</v>
      </c>
      <c r="Q1" s="18" t="s">
        <v>12</v>
      </c>
      <c r="R1" s="18" t="s">
        <v>13</v>
      </c>
      <c r="S1" s="20" t="s">
        <v>14</v>
      </c>
      <c r="T1" s="21"/>
      <c r="U1" s="22"/>
    </row>
    <row r="2" spans="1:21" ht="33.75" x14ac:dyDescent="0.2">
      <c r="A2" s="30"/>
      <c r="B2" s="19"/>
      <c r="C2" s="19"/>
      <c r="D2" s="19"/>
      <c r="E2" s="19"/>
      <c r="F2" s="2" t="s">
        <v>15</v>
      </c>
      <c r="G2" s="2" t="s">
        <v>16</v>
      </c>
      <c r="H2" s="3" t="s">
        <v>17</v>
      </c>
      <c r="I2" s="3" t="s">
        <v>18</v>
      </c>
      <c r="J2" s="2" t="s">
        <v>19</v>
      </c>
      <c r="K2" s="19"/>
      <c r="L2" s="19"/>
      <c r="M2" s="19"/>
      <c r="N2" s="19"/>
      <c r="O2" s="19"/>
      <c r="P2" s="29"/>
      <c r="Q2" s="19"/>
      <c r="R2" s="19"/>
      <c r="S2" s="3" t="s">
        <v>20</v>
      </c>
      <c r="T2" s="3" t="s">
        <v>21</v>
      </c>
      <c r="U2" s="3" t="s">
        <v>22</v>
      </c>
    </row>
    <row r="3" spans="1:21" ht="33.75" x14ac:dyDescent="0.2">
      <c r="A3" s="4">
        <v>1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>
        <v>3</v>
      </c>
      <c r="I3" s="5" t="s">
        <v>29</v>
      </c>
      <c r="J3" s="5" t="s">
        <v>27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>
        <v>230369</v>
      </c>
      <c r="Q3" s="5" t="s">
        <v>35</v>
      </c>
      <c r="R3" s="5" t="s">
        <v>36</v>
      </c>
      <c r="S3" s="5">
        <v>7941</v>
      </c>
      <c r="T3" s="5">
        <v>17320</v>
      </c>
      <c r="U3" s="5"/>
    </row>
    <row r="4" spans="1:21" ht="33.75" x14ac:dyDescent="0.2">
      <c r="A4" s="4">
        <v>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>
        <v>1</v>
      </c>
      <c r="I4" s="5" t="s">
        <v>29</v>
      </c>
      <c r="J4" s="5" t="s">
        <v>27</v>
      </c>
      <c r="K4" s="5" t="s">
        <v>30</v>
      </c>
      <c r="L4" s="5" t="s">
        <v>31</v>
      </c>
      <c r="M4" s="5" t="s">
        <v>32</v>
      </c>
      <c r="N4" s="5" t="s">
        <v>33</v>
      </c>
      <c r="O4" s="5" t="s">
        <v>37</v>
      </c>
      <c r="P4" s="5">
        <v>230364</v>
      </c>
      <c r="Q4" s="5" t="s">
        <v>35</v>
      </c>
      <c r="R4" s="5" t="s">
        <v>38</v>
      </c>
      <c r="S4" s="5">
        <v>24324</v>
      </c>
      <c r="T4" s="5">
        <v>77661</v>
      </c>
      <c r="U4" s="5"/>
    </row>
    <row r="5" spans="1:21" ht="33.75" x14ac:dyDescent="0.2">
      <c r="A5" s="4">
        <v>3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>
        <v>3</v>
      </c>
      <c r="I5" s="5" t="s">
        <v>29</v>
      </c>
      <c r="J5" s="5" t="s">
        <v>27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39</v>
      </c>
      <c r="P5" s="5">
        <v>230368</v>
      </c>
      <c r="Q5" s="5" t="s">
        <v>35</v>
      </c>
      <c r="R5" s="5" t="s">
        <v>36</v>
      </c>
      <c r="S5" s="5">
        <v>22845</v>
      </c>
      <c r="T5" s="5">
        <v>52486</v>
      </c>
      <c r="U5" s="5"/>
    </row>
    <row r="6" spans="1:21" ht="33.75" x14ac:dyDescent="0.2">
      <c r="A6" s="4">
        <v>4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5">
        <v>3</v>
      </c>
      <c r="I6" s="5" t="s">
        <v>29</v>
      </c>
      <c r="J6" s="5" t="s">
        <v>27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40</v>
      </c>
      <c r="P6" s="5">
        <v>790160</v>
      </c>
      <c r="Q6" s="5" t="s">
        <v>41</v>
      </c>
      <c r="R6" s="5" t="s">
        <v>42</v>
      </c>
      <c r="S6" s="5"/>
      <c r="T6" s="5"/>
      <c r="U6" s="5">
        <v>235760</v>
      </c>
    </row>
    <row r="7" spans="1:21" ht="33.75" x14ac:dyDescent="0.2">
      <c r="A7" s="4">
        <v>5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43</v>
      </c>
      <c r="H7" s="6" t="s">
        <v>44</v>
      </c>
      <c r="I7" s="5" t="s">
        <v>29</v>
      </c>
      <c r="J7" s="5" t="s">
        <v>27</v>
      </c>
      <c r="K7" s="5" t="s">
        <v>30</v>
      </c>
      <c r="L7" s="5" t="s">
        <v>31</v>
      </c>
      <c r="M7" s="5" t="s">
        <v>32</v>
      </c>
      <c r="N7" s="5" t="s">
        <v>33</v>
      </c>
      <c r="O7" s="5" t="s">
        <v>45</v>
      </c>
      <c r="P7" s="5">
        <v>231093</v>
      </c>
      <c r="Q7" s="5" t="s">
        <v>35</v>
      </c>
      <c r="R7" s="5" t="s">
        <v>46</v>
      </c>
      <c r="S7" s="5">
        <v>2283</v>
      </c>
      <c r="T7" s="5">
        <v>4652</v>
      </c>
      <c r="U7" s="5"/>
    </row>
    <row r="8" spans="1:21" ht="33.75" x14ac:dyDescent="0.2">
      <c r="A8" s="4">
        <v>6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43</v>
      </c>
      <c r="H8" s="6" t="s">
        <v>44</v>
      </c>
      <c r="I8" s="5" t="s">
        <v>29</v>
      </c>
      <c r="J8" s="5" t="s">
        <v>27</v>
      </c>
      <c r="K8" s="5" t="s">
        <v>30</v>
      </c>
      <c r="L8" s="5" t="s">
        <v>31</v>
      </c>
      <c r="M8" s="5" t="s">
        <v>32</v>
      </c>
      <c r="N8" s="5" t="s">
        <v>33</v>
      </c>
      <c r="O8" s="5" t="s">
        <v>47</v>
      </c>
      <c r="P8" s="5">
        <v>231098</v>
      </c>
      <c r="Q8" s="5" t="s">
        <v>35</v>
      </c>
      <c r="R8" s="5" t="s">
        <v>48</v>
      </c>
      <c r="S8" s="5">
        <v>16460</v>
      </c>
      <c r="T8" s="5">
        <v>44226</v>
      </c>
      <c r="U8" s="5"/>
    </row>
    <row r="9" spans="1:21" ht="33.75" x14ac:dyDescent="0.2">
      <c r="A9" s="4">
        <v>7</v>
      </c>
      <c r="B9" s="5" t="s">
        <v>23</v>
      </c>
      <c r="C9" s="5" t="s">
        <v>24</v>
      </c>
      <c r="D9" s="5" t="s">
        <v>25</v>
      </c>
      <c r="E9" s="5" t="s">
        <v>26</v>
      </c>
      <c r="F9" s="5" t="s">
        <v>27</v>
      </c>
      <c r="G9" s="5" t="s">
        <v>43</v>
      </c>
      <c r="H9" s="6" t="s">
        <v>44</v>
      </c>
      <c r="I9" s="5" t="s">
        <v>29</v>
      </c>
      <c r="J9" s="5" t="s">
        <v>27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49</v>
      </c>
      <c r="P9" s="5">
        <v>230367</v>
      </c>
      <c r="Q9" s="5" t="s">
        <v>35</v>
      </c>
      <c r="R9" s="5" t="s">
        <v>46</v>
      </c>
      <c r="S9" s="5">
        <v>12853</v>
      </c>
      <c r="T9" s="5">
        <v>33424</v>
      </c>
      <c r="U9" s="5"/>
    </row>
    <row r="10" spans="1:21" ht="33.75" x14ac:dyDescent="0.2">
      <c r="A10" s="4">
        <v>8</v>
      </c>
      <c r="B10" s="5" t="s">
        <v>50</v>
      </c>
      <c r="C10" s="5" t="s">
        <v>24</v>
      </c>
      <c r="D10" s="5" t="s">
        <v>25</v>
      </c>
      <c r="E10" s="5" t="s">
        <v>26</v>
      </c>
      <c r="F10" s="5" t="s">
        <v>27</v>
      </c>
      <c r="G10" s="5" t="s">
        <v>51</v>
      </c>
      <c r="H10" s="5" t="s">
        <v>52</v>
      </c>
      <c r="I10" s="5" t="s">
        <v>29</v>
      </c>
      <c r="J10" s="5" t="s">
        <v>27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53</v>
      </c>
      <c r="P10" s="5">
        <v>222057</v>
      </c>
      <c r="Q10" s="5" t="s">
        <v>35</v>
      </c>
      <c r="R10" s="5" t="s">
        <v>48</v>
      </c>
      <c r="S10" s="5">
        <v>25464</v>
      </c>
      <c r="T10" s="5">
        <v>67428</v>
      </c>
      <c r="U10" s="5"/>
    </row>
    <row r="11" spans="1:21" ht="33.75" x14ac:dyDescent="0.2">
      <c r="A11" s="4">
        <v>9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5" t="s">
        <v>54</v>
      </c>
      <c r="H11" s="5">
        <v>78</v>
      </c>
      <c r="I11" s="5" t="s">
        <v>29</v>
      </c>
      <c r="J11" s="5" t="s">
        <v>27</v>
      </c>
      <c r="K11" s="5" t="s">
        <v>30</v>
      </c>
      <c r="L11" s="5" t="s">
        <v>31</v>
      </c>
      <c r="M11" s="5" t="s">
        <v>32</v>
      </c>
      <c r="N11" s="5" t="s">
        <v>33</v>
      </c>
      <c r="O11" s="5" t="s">
        <v>55</v>
      </c>
      <c r="P11" s="5">
        <v>1103419</v>
      </c>
      <c r="Q11" s="5" t="s">
        <v>35</v>
      </c>
      <c r="R11" s="5" t="s">
        <v>56</v>
      </c>
      <c r="S11" s="5">
        <v>21789</v>
      </c>
      <c r="T11" s="5">
        <v>48036</v>
      </c>
      <c r="U11" s="5"/>
    </row>
    <row r="12" spans="1:21" s="7" customFormat="1" ht="33.75" x14ac:dyDescent="0.2">
      <c r="A12" s="4">
        <v>10</v>
      </c>
      <c r="B12" s="4" t="s">
        <v>23</v>
      </c>
      <c r="C12" s="4" t="s">
        <v>24</v>
      </c>
      <c r="D12" s="4" t="s">
        <v>25</v>
      </c>
      <c r="E12" s="4" t="s">
        <v>57</v>
      </c>
      <c r="F12" s="4" t="s">
        <v>58</v>
      </c>
      <c r="G12" s="4" t="s">
        <v>59</v>
      </c>
      <c r="H12" s="4">
        <v>1</v>
      </c>
      <c r="I12" s="4" t="s">
        <v>60</v>
      </c>
      <c r="J12" s="4" t="s">
        <v>58</v>
      </c>
      <c r="K12" s="4" t="s">
        <v>30</v>
      </c>
      <c r="L12" s="4" t="s">
        <v>31</v>
      </c>
      <c r="M12" s="4" t="s">
        <v>32</v>
      </c>
      <c r="N12" s="4" t="s">
        <v>33</v>
      </c>
      <c r="O12" s="4" t="s">
        <v>61</v>
      </c>
      <c r="P12" s="4">
        <v>908894</v>
      </c>
      <c r="Q12" s="4" t="s">
        <v>41</v>
      </c>
      <c r="R12" s="4" t="s">
        <v>62</v>
      </c>
      <c r="S12" s="5"/>
      <c r="T12" s="5"/>
      <c r="U12" s="5">
        <v>96304</v>
      </c>
    </row>
    <row r="13" spans="1:21" s="10" customFormat="1" ht="33.75" x14ac:dyDescent="0.2">
      <c r="A13" s="8">
        <v>11</v>
      </c>
      <c r="B13" s="8" t="s">
        <v>23</v>
      </c>
      <c r="C13" s="8" t="s">
        <v>24</v>
      </c>
      <c r="D13" s="8" t="s">
        <v>25</v>
      </c>
      <c r="E13" s="8" t="s">
        <v>26</v>
      </c>
      <c r="F13" s="8" t="s">
        <v>63</v>
      </c>
      <c r="G13" s="8" t="s">
        <v>64</v>
      </c>
      <c r="H13" s="8">
        <v>8</v>
      </c>
      <c r="I13" s="8" t="s">
        <v>65</v>
      </c>
      <c r="J13" s="8" t="s">
        <v>63</v>
      </c>
      <c r="K13" s="8" t="s">
        <v>30</v>
      </c>
      <c r="L13" s="8" t="s">
        <v>31</v>
      </c>
      <c r="M13" s="8" t="s">
        <v>66</v>
      </c>
      <c r="N13" s="8" t="s">
        <v>67</v>
      </c>
      <c r="O13" s="8">
        <v>121009003</v>
      </c>
      <c r="P13" s="8"/>
      <c r="Q13" s="8" t="s">
        <v>41</v>
      </c>
      <c r="R13" s="8" t="s">
        <v>68</v>
      </c>
      <c r="S13" s="9"/>
      <c r="T13" s="9"/>
      <c r="U13" s="9">
        <v>54184</v>
      </c>
    </row>
    <row r="14" spans="1:21" s="10" customFormat="1" ht="33.75" x14ac:dyDescent="0.2">
      <c r="A14" s="8">
        <v>12</v>
      </c>
      <c r="B14" s="8" t="s">
        <v>23</v>
      </c>
      <c r="C14" s="8" t="s">
        <v>24</v>
      </c>
      <c r="D14" s="8" t="s">
        <v>25</v>
      </c>
      <c r="E14" s="8" t="s">
        <v>26</v>
      </c>
      <c r="F14" s="11" t="s">
        <v>69</v>
      </c>
      <c r="G14" s="11" t="s">
        <v>70</v>
      </c>
      <c r="H14" s="11">
        <v>1</v>
      </c>
      <c r="I14" s="11" t="s">
        <v>29</v>
      </c>
      <c r="J14" s="11" t="s">
        <v>27</v>
      </c>
      <c r="K14" s="8" t="s">
        <v>30</v>
      </c>
      <c r="L14" s="8" t="s">
        <v>31</v>
      </c>
      <c r="M14" s="8" t="s">
        <v>66</v>
      </c>
      <c r="N14" s="8" t="s">
        <v>67</v>
      </c>
      <c r="O14" s="8">
        <v>121009002</v>
      </c>
      <c r="P14" s="8"/>
      <c r="Q14" s="8" t="s">
        <v>71</v>
      </c>
      <c r="R14" s="8" t="s">
        <v>72</v>
      </c>
      <c r="S14" s="9"/>
      <c r="T14" s="9"/>
      <c r="U14" s="9">
        <v>195601</v>
      </c>
    </row>
    <row r="15" spans="1:21" ht="33.75" x14ac:dyDescent="0.2">
      <c r="A15" s="4">
        <v>13</v>
      </c>
      <c r="B15" s="5" t="s">
        <v>23</v>
      </c>
      <c r="C15" s="5" t="s">
        <v>24</v>
      </c>
      <c r="D15" s="5" t="s">
        <v>25</v>
      </c>
      <c r="E15" s="5" t="s">
        <v>73</v>
      </c>
      <c r="F15" s="5" t="s">
        <v>74</v>
      </c>
      <c r="G15" s="5" t="s">
        <v>75</v>
      </c>
      <c r="H15" s="5"/>
      <c r="I15" s="5" t="s">
        <v>76</v>
      </c>
      <c r="J15" s="5" t="s">
        <v>74</v>
      </c>
      <c r="K15" s="5" t="s">
        <v>30</v>
      </c>
      <c r="L15" s="5" t="s">
        <v>31</v>
      </c>
      <c r="M15" s="5" t="s">
        <v>32</v>
      </c>
      <c r="N15" s="5" t="s">
        <v>33</v>
      </c>
      <c r="O15" s="5" t="s">
        <v>77</v>
      </c>
      <c r="P15" s="5">
        <v>70506877</v>
      </c>
      <c r="Q15" s="5" t="s">
        <v>78</v>
      </c>
      <c r="R15" s="5" t="s">
        <v>79</v>
      </c>
      <c r="S15" s="5"/>
      <c r="T15" s="5"/>
      <c r="U15" s="5">
        <v>0</v>
      </c>
    </row>
    <row r="16" spans="1:21" ht="33.75" x14ac:dyDescent="0.2">
      <c r="A16" s="4">
        <v>14</v>
      </c>
      <c r="B16" s="5" t="s">
        <v>23</v>
      </c>
      <c r="C16" s="5" t="s">
        <v>24</v>
      </c>
      <c r="D16" s="5" t="s">
        <v>25</v>
      </c>
      <c r="E16" s="5" t="s">
        <v>73</v>
      </c>
      <c r="F16" s="5" t="s">
        <v>74</v>
      </c>
      <c r="G16" s="5" t="s">
        <v>75</v>
      </c>
      <c r="H16" s="5"/>
      <c r="I16" s="5" t="s">
        <v>76</v>
      </c>
      <c r="J16" s="5" t="s">
        <v>74</v>
      </c>
      <c r="K16" s="5" t="s">
        <v>30</v>
      </c>
      <c r="L16" s="5" t="s">
        <v>31</v>
      </c>
      <c r="M16" s="5" t="s">
        <v>32</v>
      </c>
      <c r="N16" s="5" t="s">
        <v>33</v>
      </c>
      <c r="O16" s="5" t="s">
        <v>80</v>
      </c>
      <c r="P16" s="5">
        <v>70510560</v>
      </c>
      <c r="Q16" s="5" t="s">
        <v>78</v>
      </c>
      <c r="R16" s="5" t="s">
        <v>81</v>
      </c>
      <c r="S16" s="5"/>
      <c r="T16" s="5"/>
      <c r="U16" s="5">
        <v>0</v>
      </c>
    </row>
    <row r="17" spans="1:21" ht="33.75" x14ac:dyDescent="0.2">
      <c r="A17" s="4">
        <v>16</v>
      </c>
      <c r="B17" s="5" t="s">
        <v>23</v>
      </c>
      <c r="C17" s="5" t="s">
        <v>24</v>
      </c>
      <c r="D17" s="5" t="s">
        <v>25</v>
      </c>
      <c r="E17" s="5" t="s">
        <v>82</v>
      </c>
      <c r="F17" s="5" t="s">
        <v>74</v>
      </c>
      <c r="G17" s="5" t="s">
        <v>75</v>
      </c>
      <c r="H17" s="5"/>
      <c r="I17" s="5" t="s">
        <v>76</v>
      </c>
      <c r="J17" s="5" t="s">
        <v>74</v>
      </c>
      <c r="K17" s="5" t="s">
        <v>30</v>
      </c>
      <c r="L17" s="5" t="s">
        <v>31</v>
      </c>
      <c r="M17" s="5" t="s">
        <v>32</v>
      </c>
      <c r="N17" s="5" t="s">
        <v>33</v>
      </c>
      <c r="O17" s="5" t="s">
        <v>83</v>
      </c>
      <c r="P17" s="5">
        <v>27985821</v>
      </c>
      <c r="Q17" s="5" t="s">
        <v>78</v>
      </c>
      <c r="R17" s="5" t="s">
        <v>84</v>
      </c>
      <c r="S17" s="5"/>
      <c r="T17" s="5"/>
      <c r="U17" s="5">
        <v>8783</v>
      </c>
    </row>
    <row r="18" spans="1:21" ht="33.75" x14ac:dyDescent="0.2">
      <c r="A18" s="4">
        <v>17</v>
      </c>
      <c r="B18" s="5" t="s">
        <v>23</v>
      </c>
      <c r="C18" s="5" t="s">
        <v>24</v>
      </c>
      <c r="D18" s="5" t="s">
        <v>25</v>
      </c>
      <c r="E18" s="5" t="s">
        <v>82</v>
      </c>
      <c r="F18" s="5" t="s">
        <v>85</v>
      </c>
      <c r="G18" s="5" t="s">
        <v>86</v>
      </c>
      <c r="H18" s="5"/>
      <c r="I18" s="5" t="s">
        <v>87</v>
      </c>
      <c r="J18" s="5" t="s">
        <v>85</v>
      </c>
      <c r="K18" s="5" t="s">
        <v>30</v>
      </c>
      <c r="L18" s="5" t="s">
        <v>31</v>
      </c>
      <c r="M18" s="5" t="s">
        <v>32</v>
      </c>
      <c r="N18" s="5" t="s">
        <v>33</v>
      </c>
      <c r="O18" s="5" t="s">
        <v>88</v>
      </c>
      <c r="P18" s="5">
        <v>2672531</v>
      </c>
      <c r="Q18" s="5" t="s">
        <v>78</v>
      </c>
      <c r="R18" s="5" t="s">
        <v>84</v>
      </c>
      <c r="S18" s="5"/>
      <c r="T18" s="5"/>
      <c r="U18" s="5">
        <v>18193</v>
      </c>
    </row>
    <row r="19" spans="1:21" ht="33.75" x14ac:dyDescent="0.2">
      <c r="A19" s="4">
        <v>18</v>
      </c>
      <c r="B19" s="5" t="s">
        <v>23</v>
      </c>
      <c r="C19" s="5" t="s">
        <v>24</v>
      </c>
      <c r="D19" s="5" t="s">
        <v>25</v>
      </c>
      <c r="E19" s="5" t="s">
        <v>82</v>
      </c>
      <c r="F19" s="5" t="s">
        <v>74</v>
      </c>
      <c r="G19" s="5" t="s">
        <v>89</v>
      </c>
      <c r="H19" s="5"/>
      <c r="I19" s="5" t="s">
        <v>76</v>
      </c>
      <c r="J19" s="5" t="s">
        <v>74</v>
      </c>
      <c r="K19" s="5" t="s">
        <v>30</v>
      </c>
      <c r="L19" s="5" t="s">
        <v>31</v>
      </c>
      <c r="M19" s="5" t="s">
        <v>32</v>
      </c>
      <c r="N19" s="5" t="s">
        <v>33</v>
      </c>
      <c r="O19" s="5" t="s">
        <v>90</v>
      </c>
      <c r="P19" s="5">
        <v>28296769</v>
      </c>
      <c r="Q19" s="5" t="s">
        <v>78</v>
      </c>
      <c r="R19" s="5" t="s">
        <v>91</v>
      </c>
      <c r="S19" s="5"/>
      <c r="T19" s="5"/>
      <c r="U19" s="5">
        <v>13620</v>
      </c>
    </row>
    <row r="20" spans="1:21" ht="45" x14ac:dyDescent="0.2">
      <c r="A20" s="4">
        <v>19</v>
      </c>
      <c r="B20" s="5" t="s">
        <v>23</v>
      </c>
      <c r="C20" s="5" t="s">
        <v>24</v>
      </c>
      <c r="D20" s="5" t="s">
        <v>25</v>
      </c>
      <c r="E20" s="5" t="s">
        <v>92</v>
      </c>
      <c r="F20" s="4" t="s">
        <v>74</v>
      </c>
      <c r="G20" s="4" t="s">
        <v>93</v>
      </c>
      <c r="H20" s="4"/>
      <c r="I20" s="4" t="s">
        <v>76</v>
      </c>
      <c r="J20" s="4" t="s">
        <v>74</v>
      </c>
      <c r="K20" s="4" t="s">
        <v>30</v>
      </c>
      <c r="L20" s="4" t="s">
        <v>31</v>
      </c>
      <c r="M20" s="4" t="s">
        <v>32</v>
      </c>
      <c r="N20" s="4" t="s">
        <v>33</v>
      </c>
      <c r="O20" s="5" t="s">
        <v>94</v>
      </c>
      <c r="P20" s="5">
        <v>126016159</v>
      </c>
      <c r="Q20" s="4" t="s">
        <v>95</v>
      </c>
      <c r="R20" s="4" t="s">
        <v>96</v>
      </c>
      <c r="S20" s="5"/>
      <c r="T20" s="5"/>
      <c r="U20" s="5">
        <v>5472</v>
      </c>
    </row>
    <row r="21" spans="1:21" ht="33.75" x14ac:dyDescent="0.2">
      <c r="A21" s="4">
        <v>20</v>
      </c>
      <c r="B21" s="5" t="s">
        <v>23</v>
      </c>
      <c r="C21" s="5" t="s">
        <v>24</v>
      </c>
      <c r="D21" s="5" t="s">
        <v>25</v>
      </c>
      <c r="E21" s="5" t="s">
        <v>82</v>
      </c>
      <c r="F21" s="5" t="s">
        <v>27</v>
      </c>
      <c r="G21" s="5" t="s">
        <v>97</v>
      </c>
      <c r="H21" s="5"/>
      <c r="I21" s="5" t="s">
        <v>29</v>
      </c>
      <c r="J21" s="5" t="s">
        <v>27</v>
      </c>
      <c r="K21" s="5" t="s">
        <v>30</v>
      </c>
      <c r="L21" s="5" t="s">
        <v>31</v>
      </c>
      <c r="M21" s="5" t="s">
        <v>32</v>
      </c>
      <c r="N21" s="5" t="s">
        <v>33</v>
      </c>
      <c r="O21" s="5" t="s">
        <v>98</v>
      </c>
      <c r="P21" s="5">
        <v>21258199</v>
      </c>
      <c r="Q21" s="5" t="s">
        <v>78</v>
      </c>
      <c r="R21" s="5" t="s">
        <v>99</v>
      </c>
      <c r="S21" s="5"/>
      <c r="T21" s="5"/>
      <c r="U21" s="5">
        <v>14485</v>
      </c>
    </row>
    <row r="22" spans="1:21" ht="33.75" x14ac:dyDescent="0.2">
      <c r="A22" s="4">
        <v>21</v>
      </c>
      <c r="B22" s="5" t="s">
        <v>23</v>
      </c>
      <c r="C22" s="5" t="s">
        <v>24</v>
      </c>
      <c r="D22" s="5" t="s">
        <v>25</v>
      </c>
      <c r="E22" s="5" t="s">
        <v>82</v>
      </c>
      <c r="F22" s="5" t="s">
        <v>27</v>
      </c>
      <c r="G22" s="5" t="s">
        <v>100</v>
      </c>
      <c r="H22" s="5"/>
      <c r="I22" s="5" t="s">
        <v>29</v>
      </c>
      <c r="J22" s="5" t="s">
        <v>27</v>
      </c>
      <c r="K22" s="5" t="s">
        <v>30</v>
      </c>
      <c r="L22" s="5" t="s">
        <v>31</v>
      </c>
      <c r="M22" s="5" t="s">
        <v>32</v>
      </c>
      <c r="N22" s="5" t="s">
        <v>33</v>
      </c>
      <c r="O22" s="5" t="s">
        <v>101</v>
      </c>
      <c r="P22" s="5">
        <v>21459170</v>
      </c>
      <c r="Q22" s="5" t="s">
        <v>78</v>
      </c>
      <c r="R22" s="5" t="s">
        <v>102</v>
      </c>
      <c r="S22" s="5"/>
      <c r="T22" s="5"/>
      <c r="U22" s="5">
        <v>16041</v>
      </c>
    </row>
    <row r="23" spans="1:21" ht="33.75" x14ac:dyDescent="0.2">
      <c r="A23" s="4">
        <v>22</v>
      </c>
      <c r="B23" s="5" t="s">
        <v>23</v>
      </c>
      <c r="C23" s="5" t="s">
        <v>24</v>
      </c>
      <c r="D23" s="5" t="s">
        <v>25</v>
      </c>
      <c r="E23" s="5" t="s">
        <v>82</v>
      </c>
      <c r="F23" s="5" t="s">
        <v>27</v>
      </c>
      <c r="G23" s="5" t="s">
        <v>103</v>
      </c>
      <c r="H23" s="5"/>
      <c r="I23" s="5" t="s">
        <v>29</v>
      </c>
      <c r="J23" s="5" t="s">
        <v>27</v>
      </c>
      <c r="K23" s="5" t="s">
        <v>30</v>
      </c>
      <c r="L23" s="5" t="s">
        <v>31</v>
      </c>
      <c r="M23" s="5" t="s">
        <v>32</v>
      </c>
      <c r="N23" s="5" t="s">
        <v>33</v>
      </c>
      <c r="O23" s="5" t="s">
        <v>104</v>
      </c>
      <c r="P23" s="5">
        <v>83501197</v>
      </c>
      <c r="Q23" s="5" t="s">
        <v>78</v>
      </c>
      <c r="R23" s="5" t="s">
        <v>91</v>
      </c>
      <c r="S23" s="5"/>
      <c r="T23" s="5"/>
      <c r="U23" s="5">
        <v>2493</v>
      </c>
    </row>
    <row r="24" spans="1:21" s="10" customFormat="1" ht="33.75" x14ac:dyDescent="0.2">
      <c r="A24" s="12">
        <v>23</v>
      </c>
      <c r="B24" s="8" t="s">
        <v>23</v>
      </c>
      <c r="C24" s="8" t="s">
        <v>24</v>
      </c>
      <c r="D24" s="8" t="s">
        <v>25</v>
      </c>
      <c r="E24" s="8" t="s">
        <v>73</v>
      </c>
      <c r="F24" s="8" t="s">
        <v>27</v>
      </c>
      <c r="G24" s="8" t="s">
        <v>105</v>
      </c>
      <c r="H24" s="8"/>
      <c r="I24" s="8" t="s">
        <v>29</v>
      </c>
      <c r="J24" s="8" t="s">
        <v>27</v>
      </c>
      <c r="K24" s="8" t="s">
        <v>30</v>
      </c>
      <c r="L24" s="8" t="s">
        <v>31</v>
      </c>
      <c r="M24" s="8" t="s">
        <v>66</v>
      </c>
      <c r="N24" s="8" t="s">
        <v>67</v>
      </c>
      <c r="O24" s="8" t="s">
        <v>106</v>
      </c>
      <c r="P24" s="8">
        <v>90092945</v>
      </c>
      <c r="Q24" s="8" t="s">
        <v>78</v>
      </c>
      <c r="R24" s="12" t="s">
        <v>107</v>
      </c>
      <c r="S24" s="9"/>
      <c r="T24" s="9"/>
      <c r="U24" s="9">
        <v>2529</v>
      </c>
    </row>
    <row r="25" spans="1:21" s="10" customFormat="1" ht="33.75" x14ac:dyDescent="0.2">
      <c r="A25" s="12">
        <v>24</v>
      </c>
      <c r="B25" s="8" t="s">
        <v>23</v>
      </c>
      <c r="C25" s="8" t="s">
        <v>24</v>
      </c>
      <c r="D25" s="8" t="s">
        <v>25</v>
      </c>
      <c r="E25" s="8" t="s">
        <v>82</v>
      </c>
      <c r="F25" s="12" t="s">
        <v>108</v>
      </c>
      <c r="G25" s="12" t="s">
        <v>109</v>
      </c>
      <c r="H25" s="12"/>
      <c r="I25" s="12" t="s">
        <v>110</v>
      </c>
      <c r="J25" s="12" t="s">
        <v>108</v>
      </c>
      <c r="K25" s="8" t="s">
        <v>30</v>
      </c>
      <c r="L25" s="8" t="s">
        <v>31</v>
      </c>
      <c r="M25" s="8" t="s">
        <v>66</v>
      </c>
      <c r="N25" s="8" t="s">
        <v>67</v>
      </c>
      <c r="O25" s="8" t="s">
        <v>111</v>
      </c>
      <c r="P25" s="8">
        <v>93768531</v>
      </c>
      <c r="Q25" s="12" t="s">
        <v>78</v>
      </c>
      <c r="R25" s="12" t="s">
        <v>112</v>
      </c>
      <c r="S25" s="9"/>
      <c r="T25" s="9"/>
      <c r="U25" s="9">
        <v>6424</v>
      </c>
    </row>
    <row r="26" spans="1:21" s="10" customFormat="1" ht="33.75" x14ac:dyDescent="0.2">
      <c r="A26" s="12">
        <v>25</v>
      </c>
      <c r="B26" s="8" t="s">
        <v>23</v>
      </c>
      <c r="C26" s="8" t="s">
        <v>24</v>
      </c>
      <c r="D26" s="8" t="s">
        <v>25</v>
      </c>
      <c r="E26" s="8" t="s">
        <v>113</v>
      </c>
      <c r="F26" s="12" t="s">
        <v>27</v>
      </c>
      <c r="G26" s="12" t="s">
        <v>114</v>
      </c>
      <c r="H26" s="12"/>
      <c r="I26" s="8" t="s">
        <v>29</v>
      </c>
      <c r="J26" s="8" t="s">
        <v>27</v>
      </c>
      <c r="K26" s="8" t="s">
        <v>30</v>
      </c>
      <c r="L26" s="8" t="s">
        <v>31</v>
      </c>
      <c r="M26" s="8" t="s">
        <v>66</v>
      </c>
      <c r="N26" s="8" t="s">
        <v>67</v>
      </c>
      <c r="O26" s="8" t="s">
        <v>115</v>
      </c>
      <c r="P26" s="8">
        <v>94720699</v>
      </c>
      <c r="Q26" s="12" t="s">
        <v>78</v>
      </c>
      <c r="R26" s="12" t="s">
        <v>116</v>
      </c>
      <c r="S26" s="9"/>
      <c r="T26" s="9"/>
      <c r="U26" s="9">
        <v>0</v>
      </c>
    </row>
    <row r="27" spans="1:21" s="10" customFormat="1" ht="33.75" x14ac:dyDescent="0.2">
      <c r="A27" s="12">
        <v>26</v>
      </c>
      <c r="B27" s="8" t="s">
        <v>23</v>
      </c>
      <c r="C27" s="8" t="s">
        <v>24</v>
      </c>
      <c r="D27" s="8" t="s">
        <v>25</v>
      </c>
      <c r="E27" s="8" t="s">
        <v>117</v>
      </c>
      <c r="F27" s="12" t="s">
        <v>85</v>
      </c>
      <c r="G27" s="12" t="s">
        <v>118</v>
      </c>
      <c r="H27" s="12"/>
      <c r="I27" s="12" t="s">
        <v>119</v>
      </c>
      <c r="J27" s="12" t="s">
        <v>85</v>
      </c>
      <c r="K27" s="8" t="s">
        <v>30</v>
      </c>
      <c r="L27" s="8" t="s">
        <v>31</v>
      </c>
      <c r="M27" s="8" t="s">
        <v>66</v>
      </c>
      <c r="N27" s="8" t="s">
        <v>67</v>
      </c>
      <c r="O27" s="8" t="s">
        <v>120</v>
      </c>
      <c r="P27" s="8">
        <v>94674522</v>
      </c>
      <c r="Q27" s="12" t="s">
        <v>78</v>
      </c>
      <c r="R27" s="12" t="s">
        <v>121</v>
      </c>
      <c r="S27" s="9"/>
      <c r="T27" s="9"/>
      <c r="U27" s="9">
        <v>22</v>
      </c>
    </row>
    <row r="28" spans="1:21" s="10" customFormat="1" ht="33.75" x14ac:dyDescent="0.2">
      <c r="A28" s="12">
        <v>27</v>
      </c>
      <c r="B28" s="8" t="s">
        <v>23</v>
      </c>
      <c r="C28" s="8" t="s">
        <v>24</v>
      </c>
      <c r="D28" s="8" t="s">
        <v>25</v>
      </c>
      <c r="E28" s="8" t="s">
        <v>73</v>
      </c>
      <c r="F28" s="12" t="s">
        <v>122</v>
      </c>
      <c r="G28" s="12" t="s">
        <v>123</v>
      </c>
      <c r="H28" s="12"/>
      <c r="I28" s="12" t="s">
        <v>65</v>
      </c>
      <c r="J28" s="12" t="s">
        <v>63</v>
      </c>
      <c r="K28" s="8" t="s">
        <v>30</v>
      </c>
      <c r="L28" s="8" t="s">
        <v>31</v>
      </c>
      <c r="M28" s="8" t="s">
        <v>66</v>
      </c>
      <c r="N28" s="8" t="s">
        <v>67</v>
      </c>
      <c r="O28" s="8" t="s">
        <v>124</v>
      </c>
      <c r="P28" s="8">
        <v>93015759</v>
      </c>
      <c r="Q28" s="12" t="s">
        <v>78</v>
      </c>
      <c r="R28" s="12" t="s">
        <v>125</v>
      </c>
      <c r="S28" s="9"/>
      <c r="T28" s="9"/>
      <c r="U28" s="9">
        <v>754</v>
      </c>
    </row>
    <row r="29" spans="1:21" s="14" customFormat="1" x14ac:dyDescent="0.2">
      <c r="A29" s="13"/>
      <c r="S29" s="14">
        <f>SUM(S3:S28)</f>
        <v>133959</v>
      </c>
      <c r="T29" s="14">
        <f t="shared" ref="T29" si="0">SUM(T3:T28)</f>
        <v>345233</v>
      </c>
      <c r="U29" s="14">
        <f>SUM(U3:U28)</f>
        <v>670665</v>
      </c>
    </row>
    <row r="30" spans="1:21" s="7" customFormat="1" x14ac:dyDescent="0.2">
      <c r="A30" s="15"/>
    </row>
    <row r="31" spans="1:21" s="7" customFormat="1" ht="15" x14ac:dyDescent="0.25">
      <c r="A31" s="15"/>
      <c r="R31" s="23" t="s">
        <v>126</v>
      </c>
      <c r="S31" s="24"/>
      <c r="T31" s="24"/>
      <c r="U31" s="25"/>
    </row>
    <row r="32" spans="1:21" s="7" customFormat="1" ht="15" x14ac:dyDescent="0.2">
      <c r="A32" s="15"/>
      <c r="R32" s="16" t="s">
        <v>127</v>
      </c>
      <c r="S32" s="26" t="s">
        <v>128</v>
      </c>
      <c r="T32" s="27"/>
      <c r="U32" s="28"/>
    </row>
    <row r="33" spans="1:21" s="7" customFormat="1" ht="15" x14ac:dyDescent="0.2">
      <c r="A33" s="15"/>
      <c r="R33" s="16" t="s">
        <v>129</v>
      </c>
      <c r="S33" s="16" t="s">
        <v>130</v>
      </c>
      <c r="T33" s="16" t="s">
        <v>20</v>
      </c>
      <c r="U33" s="16" t="s">
        <v>21</v>
      </c>
    </row>
    <row r="34" spans="1:21" s="7" customFormat="1" ht="15" x14ac:dyDescent="0.2">
      <c r="A34" s="15"/>
      <c r="R34" s="16" t="s">
        <v>71</v>
      </c>
      <c r="S34" s="16">
        <f>U14</f>
        <v>195601</v>
      </c>
      <c r="T34" s="16"/>
      <c r="U34" s="16"/>
    </row>
    <row r="35" spans="1:21" s="7" customFormat="1" ht="15" x14ac:dyDescent="0.2">
      <c r="A35" s="15"/>
      <c r="R35" s="16" t="s">
        <v>78</v>
      </c>
      <c r="S35" s="16">
        <f>U15+U16+U17+U18+U19+U21+U22+U23+U24+U25+U26+U27+U28</f>
        <v>83344</v>
      </c>
      <c r="T35" s="16"/>
      <c r="U35" s="16"/>
    </row>
    <row r="36" spans="1:21" s="7" customFormat="1" ht="15" x14ac:dyDescent="0.25">
      <c r="A36" s="15"/>
      <c r="R36" s="16" t="s">
        <v>35</v>
      </c>
      <c r="S36" s="17"/>
      <c r="T36" s="16">
        <f>S3+S4+S5++S7+S8+S9+S10+S11</f>
        <v>133959</v>
      </c>
      <c r="U36" s="16">
        <f>T3+T4+T5+T7+T8+T9+T10+T11</f>
        <v>345233</v>
      </c>
    </row>
    <row r="37" spans="1:21" s="7" customFormat="1" ht="15" x14ac:dyDescent="0.2">
      <c r="A37" s="15"/>
      <c r="R37" s="16" t="s">
        <v>41</v>
      </c>
      <c r="S37" s="16">
        <f>U6+U12+U13</f>
        <v>386248</v>
      </c>
      <c r="T37" s="16"/>
      <c r="U37" s="16"/>
    </row>
    <row r="38" spans="1:21" s="7" customFormat="1" ht="15" x14ac:dyDescent="0.2">
      <c r="A38" s="15"/>
      <c r="R38" s="16" t="s">
        <v>95</v>
      </c>
      <c r="S38" s="16">
        <f>U20</f>
        <v>5472</v>
      </c>
      <c r="T38" s="16"/>
      <c r="U38" s="16"/>
    </row>
  </sheetData>
  <mergeCells count="17">
    <mergeCell ref="P1:P2"/>
    <mergeCell ref="A1:A2"/>
    <mergeCell ref="B1:B2"/>
    <mergeCell ref="C1:C2"/>
    <mergeCell ref="D1:D2"/>
    <mergeCell ref="E1:E2"/>
    <mergeCell ref="F1:J1"/>
    <mergeCell ref="K1:K2"/>
    <mergeCell ref="L1:L2"/>
    <mergeCell ref="M1:M2"/>
    <mergeCell ref="N1:N2"/>
    <mergeCell ref="O1:O2"/>
    <mergeCell ref="Q1:Q2"/>
    <mergeCell ref="R1:R2"/>
    <mergeCell ref="S1:U1"/>
    <mergeCell ref="R31:U31"/>
    <mergeCell ref="S32:U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A0412</dc:creator>
  <cp:lastModifiedBy>E.Łuczyk</cp:lastModifiedBy>
  <cp:lastPrinted>2019-10-11T06:30:21Z</cp:lastPrinted>
  <dcterms:created xsi:type="dcterms:W3CDTF">2019-10-08T10:29:15Z</dcterms:created>
  <dcterms:modified xsi:type="dcterms:W3CDTF">2019-10-11T06:36:26Z</dcterms:modified>
</cp:coreProperties>
</file>